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MATIAS\AULAS\LICENC\HIDR\Trabalhos novos\15. Volume,Caudal&amp;HidrogramaDePonta\"/>
    </mc:Choice>
  </mc:AlternateContent>
  <bookViews>
    <workbookView xWindow="480" yWindow="120" windowWidth="15195" windowHeight="8700" activeTab="1"/>
  </bookViews>
  <sheets>
    <sheet name="Enunciado" sheetId="1" r:id="rId1"/>
    <sheet name="Resolução" sheetId="2" r:id="rId2"/>
  </sheets>
  <calcPr calcId="162913"/>
</workbook>
</file>

<file path=xl/calcChain.xml><?xml version="1.0" encoding="utf-8"?>
<calcChain xmlns="http://schemas.openxmlformats.org/spreadsheetml/2006/main">
  <c r="H15" i="2" l="1"/>
  <c r="H12" i="2"/>
  <c r="H14" i="2"/>
  <c r="H13" i="2"/>
  <c r="G7" i="2"/>
  <c r="B23" i="2"/>
  <c r="G13" i="2"/>
  <c r="G14" i="2"/>
  <c r="G15" i="2"/>
  <c r="G12" i="2"/>
  <c r="F14" i="2"/>
  <c r="F15" i="2"/>
  <c r="F13" i="2"/>
  <c r="F12" i="2"/>
  <c r="E13" i="2"/>
  <c r="E14" i="2"/>
  <c r="E15" i="2"/>
  <c r="E12" i="2"/>
  <c r="D13" i="2"/>
  <c r="D14" i="2"/>
  <c r="D15" i="2"/>
  <c r="D12" i="2"/>
  <c r="B13" i="2"/>
  <c r="B14" i="2"/>
  <c r="B15" i="2"/>
  <c r="B12" i="2"/>
  <c r="B5" i="2"/>
</calcChain>
</file>

<file path=xl/sharedStrings.xml><?xml version="1.0" encoding="utf-8"?>
<sst xmlns="http://schemas.openxmlformats.org/spreadsheetml/2006/main" count="21" uniqueCount="19">
  <si>
    <r>
      <t>Obtenha um hietograma de projecto para uma bacia de 100 km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de área, sabendo que, para o tempo de retorno pretendido, a curva de intensidade-duração é dada pela expressão  (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em mm/h,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em h), a duração da chuvada é de 6 horas e o intervalo de discretização temporal é de 1,5 horas, utilizando o método do hietograma equilibrado.</t>
    </r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</si>
  <si>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Altura total de precipitação para o tempo de retorno e duração de chuvada pretendidos</t>
    </r>
  </si>
  <si>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>p</t>
    </r>
    <r>
      <rPr>
        <sz val="10"/>
        <rFont val="Arial"/>
      </rPr>
      <t xml:space="preserve"> =</t>
    </r>
  </si>
  <si>
    <t>mm</t>
  </si>
  <si>
    <t>Independentemente do método utilizado para a obtenção do hietograma de projecto a altura total de precipitação pontual é dada pela curva de intensidade-duração:</t>
  </si>
  <si>
    <r>
      <rPr>
        <b/>
        <sz val="10"/>
        <rFont val="Arial"/>
        <family val="2"/>
      </rPr>
      <t>2.</t>
    </r>
    <r>
      <rPr>
        <sz val="10"/>
        <rFont val="Arial"/>
      </rPr>
      <t xml:space="preserve"> Método do hietograma equilibrado</t>
    </r>
  </si>
  <si>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(h)</t>
    </r>
  </si>
  <si>
    <r>
      <rPr>
        <b/>
        <i/>
        <sz val="10"/>
        <rFont val="Arial"/>
        <family val="2"/>
      </rPr>
      <t>r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(mm/h)</t>
    </r>
  </si>
  <si>
    <r>
      <rPr>
        <b/>
        <i/>
        <sz val="10"/>
        <rFont val="Arial"/>
        <family val="2"/>
      </rPr>
      <t>f</t>
    </r>
    <r>
      <rPr>
        <b/>
        <vertAlign val="subscript"/>
        <sz val="10"/>
        <rFont val="Arial"/>
        <family val="2"/>
      </rPr>
      <t>c</t>
    </r>
  </si>
  <si>
    <r>
      <rPr>
        <b/>
        <i/>
        <sz val="10"/>
        <rFont val="Arial"/>
        <family val="2"/>
      </rPr>
      <t>r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(mm/h)</t>
    </r>
  </si>
  <si>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(mm)</t>
    </r>
  </si>
  <si>
    <r>
      <rPr>
        <b/>
        <sz val="10"/>
        <rFont val="Symbol"/>
        <family val="1"/>
        <charset val="2"/>
      </rPr>
      <t>D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(mm)</t>
    </r>
  </si>
  <si>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>* (mm/h)</t>
    </r>
  </si>
  <si>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(mm/h)</t>
    </r>
  </si>
  <si>
    <r>
      <t xml:space="preserve">Correcção para </t>
    </r>
    <r>
      <rPr>
        <i/>
        <sz val="10"/>
        <rFont val="Arial"/>
        <family val="2"/>
      </rPr>
      <t>A</t>
    </r>
    <r>
      <rPr>
        <sz val="10"/>
        <rFont val="Arial"/>
      </rPr>
      <t xml:space="preserve"> = 100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(ver figura)</t>
    </r>
  </si>
  <si>
    <t>Hietograma equilibrado</t>
  </si>
  <si>
    <r>
      <t>A que corresponde um valor, para uma área de 100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 xml:space="preserve"> =</t>
    </r>
  </si>
  <si>
    <t>Verificação:</t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</si>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</sst>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10100</xdr:colOff>
      <xdr:row>8</xdr:row>
      <xdr:rowOff>52114</xdr:rowOff>
    </xdr:from>
    <xdr:to>
      <xdr:col>20</xdr:col>
      <xdr:colOff>289321</xdr:colOff>
      <xdr:row>36</xdr:row>
      <xdr:rowOff>5385</xdr:rowOff>
    </xdr:to>
    <xdr:grpSp>
      <xdr:nvGrpSpPr>
        <xdr:cNvPr id="17" name="Group 16"/>
        <xdr:cNvGrpSpPr/>
      </xdr:nvGrpSpPr>
      <xdr:grpSpPr>
        <a:xfrm>
          <a:off x="5457209" y="1580083"/>
          <a:ext cx="6936800" cy="4437958"/>
          <a:chOff x="6705778" y="1351482"/>
          <a:chExt cx="6984822" cy="4506221"/>
        </a:xfrm>
      </xdr:grpSpPr>
      <xdr:grpSp>
        <xdr:nvGrpSpPr>
          <xdr:cNvPr id="2" name="Group 1"/>
          <xdr:cNvGrpSpPr/>
        </xdr:nvGrpSpPr>
        <xdr:grpSpPr>
          <a:xfrm>
            <a:off x="6705778" y="1351482"/>
            <a:ext cx="6984822" cy="4506221"/>
            <a:chOff x="9039225" y="66675"/>
            <a:chExt cx="6999288" cy="4195762"/>
          </a:xfrm>
        </xdr:grpSpPr>
        <xdr:pic>
          <xdr:nvPicPr>
            <xdr:cNvPr id="3" name="Picture 2" descr="PrepPontArea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contrast="30000"/>
            </a:blip>
            <a:srcRect t="2278"/>
            <a:stretch>
              <a:fillRect/>
            </a:stretch>
          </xdr:blipFill>
          <xdr:spPr bwMode="auto">
            <a:xfrm>
              <a:off x="9039225" y="66675"/>
              <a:ext cx="6999288" cy="4195762"/>
            </a:xfrm>
            <a:prstGeom prst="rect">
              <a:avLst/>
            </a:prstGeom>
            <a:noFill/>
          </xdr:spPr>
        </xdr:pic>
        <xdr:cxnSp macro="">
          <xdr:nvCxnSpPr>
            <xdr:cNvPr id="4" name="Straight Connector 3"/>
            <xdr:cNvCxnSpPr/>
          </xdr:nvCxnSpPr>
          <xdr:spPr>
            <a:xfrm flipV="1">
              <a:off x="10477500" y="629998"/>
              <a:ext cx="0" cy="3129123"/>
            </a:xfrm>
            <a:prstGeom prst="line">
              <a:avLst/>
            </a:prstGeom>
            <a:ln w="19050">
              <a:solidFill>
                <a:srgbClr val="FF0000"/>
              </a:solidFill>
              <a:tailEnd type="non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Straight Connector 4"/>
            <xdr:cNvCxnSpPr/>
          </xdr:nvCxnSpPr>
          <xdr:spPr>
            <a:xfrm rot="16200000" flipV="1">
              <a:off x="10173900" y="456000"/>
              <a:ext cx="0" cy="612000"/>
            </a:xfrm>
            <a:prstGeom prst="line">
              <a:avLst/>
            </a:prstGeom>
            <a:ln w="19050">
              <a:solidFill>
                <a:srgbClr val="FF0000"/>
              </a:solidFill>
              <a:tailEnd type="arrow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Straight Connector 5"/>
          <xdr:cNvCxnSpPr/>
        </xdr:nvCxnSpPr>
        <xdr:spPr>
          <a:xfrm rot="10800000" flipV="1">
            <a:off x="7537527" y="2724726"/>
            <a:ext cx="610751" cy="0"/>
          </a:xfrm>
          <a:prstGeom prst="line">
            <a:avLst/>
          </a:prstGeom>
          <a:ln w="19050">
            <a:solidFill>
              <a:srgbClr val="FF0000"/>
            </a:solidFill>
            <a:tailEnd type="arrow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rot="10800000" flipV="1">
            <a:off x="7536904" y="2200851"/>
            <a:ext cx="610751" cy="0"/>
          </a:xfrm>
          <a:prstGeom prst="line">
            <a:avLst/>
          </a:prstGeom>
          <a:ln w="19050">
            <a:solidFill>
              <a:srgbClr val="FF0000"/>
            </a:solidFill>
            <a:tailEnd type="arrow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10800000" flipV="1">
            <a:off x="7533521" y="1971538"/>
            <a:ext cx="610751" cy="0"/>
          </a:xfrm>
          <a:prstGeom prst="line">
            <a:avLst/>
          </a:prstGeom>
          <a:ln w="19050">
            <a:solidFill>
              <a:srgbClr val="FF0000"/>
            </a:solidFill>
            <a:tailEnd type="arrow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257174</xdr:colOff>
      <xdr:row>16</xdr:row>
      <xdr:rowOff>157955</xdr:rowOff>
    </xdr:from>
    <xdr:ext cx="938590" cy="18812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257174" y="2638424"/>
              <a:ext cx="938590" cy="18812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=40,9</m:t>
                    </m:r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−0,52</m:t>
                        </m:r>
                      </m:sup>
                    </m:sSup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257174" y="2638424"/>
              <a:ext cx="938590" cy="18812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𝑟_𝑝=40,9𝑡^(−0,52)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1</xdr:col>
      <xdr:colOff>89297</xdr:colOff>
      <xdr:row>15</xdr:row>
      <xdr:rowOff>39687</xdr:rowOff>
    </xdr:from>
    <xdr:to>
      <xdr:col>1</xdr:col>
      <xdr:colOff>257969</xdr:colOff>
      <xdr:row>16</xdr:row>
      <xdr:rowOff>99219</xdr:rowOff>
    </xdr:to>
    <xdr:cxnSp macro="">
      <xdr:nvCxnSpPr>
        <xdr:cNvPr id="20" name="Straight Arrow Connector 19"/>
        <xdr:cNvCxnSpPr/>
      </xdr:nvCxnSpPr>
      <xdr:spPr>
        <a:xfrm flipH="1">
          <a:off x="694531" y="2361406"/>
          <a:ext cx="168672" cy="21828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257969</xdr:colOff>
      <xdr:row>15</xdr:row>
      <xdr:rowOff>73025</xdr:rowOff>
    </xdr:from>
    <xdr:to>
      <xdr:col>2</xdr:col>
      <xdr:colOff>291306</xdr:colOff>
      <xdr:row>18</xdr:row>
      <xdr:rowOff>109140</xdr:rowOff>
    </xdr:to>
    <xdr:cxnSp macro="">
      <xdr:nvCxnSpPr>
        <xdr:cNvPr id="21" name="Straight Arrow Connector 20"/>
        <xdr:cNvCxnSpPr/>
      </xdr:nvCxnSpPr>
      <xdr:spPr>
        <a:xfrm flipH="1">
          <a:off x="1468438" y="2394744"/>
          <a:ext cx="33337" cy="51236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528637</xdr:colOff>
      <xdr:row>16</xdr:row>
      <xdr:rowOff>141684</xdr:rowOff>
    </xdr:from>
    <xdr:ext cx="710643" cy="18261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/>
            <xdr:cNvSpPr txBox="1"/>
          </xdr:nvSpPr>
          <xdr:spPr>
            <a:xfrm>
              <a:off x="1739106" y="2622153"/>
              <a:ext cx="710643" cy="18261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24" name="TextBox 23"/>
            <xdr:cNvSpPr txBox="1"/>
          </xdr:nvSpPr>
          <xdr:spPr>
            <a:xfrm>
              <a:off x="1739106" y="2622153"/>
              <a:ext cx="710643" cy="18261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𝑟_𝑐=𝑟_𝑝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×𝑓_𝑐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3</xdr:col>
      <xdr:colOff>271462</xdr:colOff>
      <xdr:row>15</xdr:row>
      <xdr:rowOff>69453</xdr:rowOff>
    </xdr:from>
    <xdr:to>
      <xdr:col>3</xdr:col>
      <xdr:colOff>277813</xdr:colOff>
      <xdr:row>16</xdr:row>
      <xdr:rowOff>126703</xdr:rowOff>
    </xdr:to>
    <xdr:cxnSp macro="">
      <xdr:nvCxnSpPr>
        <xdr:cNvPr id="25" name="Straight Arrow Connector 24"/>
        <xdr:cNvCxnSpPr/>
      </xdr:nvCxnSpPr>
      <xdr:spPr>
        <a:xfrm flipH="1">
          <a:off x="2087165" y="2391172"/>
          <a:ext cx="6351" cy="216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591740</xdr:colOff>
      <xdr:row>15</xdr:row>
      <xdr:rowOff>55959</xdr:rowOff>
    </xdr:from>
    <xdr:ext cx="647870" cy="18261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2407443" y="2377678"/>
              <a:ext cx="647870" cy="18261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2407443" y="2377678"/>
              <a:ext cx="647870" cy="18261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</a:rPr>
                <a:t>𝑅</a:t>
              </a:r>
              <a:r>
                <a:rPr lang="pt-PT" sz="1100" b="0" i="0">
                  <a:latin typeface="Cambria Math" panose="02040503050406030204" pitchFamily="18" charset="0"/>
                </a:rPr>
                <a:t>=𝑡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PT" sz="1100" b="0" i="0">
                  <a:latin typeface="Cambria Math" panose="02040503050406030204" pitchFamily="18" charset="0"/>
                </a:rPr>
                <a:t>𝑟_𝑝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4</xdr:col>
      <xdr:colOff>377028</xdr:colOff>
      <xdr:row>16</xdr:row>
      <xdr:rowOff>148828</xdr:rowOff>
    </xdr:from>
    <xdr:ext cx="96212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2797966" y="2629297"/>
              <a:ext cx="962123" cy="17222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r>
                      <a:rPr lang="pt-PT" sz="110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2797966" y="2629297"/>
              <a:ext cx="962123" cy="17222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pt-PT" sz="1100" i="0">
                  <a:latin typeface="Cambria Math" panose="02040503050406030204" pitchFamily="18" charset="0"/>
                </a:rPr>
                <a:t>𝑅</a:t>
              </a:r>
              <a:r>
                <a:rPr lang="pt-PT" sz="1100" b="0" i="0">
                  <a:latin typeface="Cambria Math" panose="02040503050406030204" pitchFamily="18" charset="0"/>
                </a:rPr>
                <a:t>=𝑅_𝑖−𝑅_(𝑖−1)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5</xdr:col>
      <xdr:colOff>304799</xdr:colOff>
      <xdr:row>15</xdr:row>
      <xdr:rowOff>53181</xdr:rowOff>
    </xdr:from>
    <xdr:to>
      <xdr:col>5</xdr:col>
      <xdr:colOff>311150</xdr:colOff>
      <xdr:row>16</xdr:row>
      <xdr:rowOff>110431</xdr:rowOff>
    </xdr:to>
    <xdr:cxnSp macro="">
      <xdr:nvCxnSpPr>
        <xdr:cNvPr id="29" name="Straight Arrow Connector 28"/>
        <xdr:cNvCxnSpPr/>
      </xdr:nvCxnSpPr>
      <xdr:spPr>
        <a:xfrm flipH="1">
          <a:off x="3330971" y="2374900"/>
          <a:ext cx="6351" cy="216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535780</xdr:colOff>
      <xdr:row>15</xdr:row>
      <xdr:rowOff>29765</xdr:rowOff>
    </xdr:from>
    <xdr:ext cx="74449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/>
            <xdr:cNvSpPr txBox="1"/>
          </xdr:nvSpPr>
          <xdr:spPr>
            <a:xfrm>
              <a:off x="3561952" y="2351484"/>
              <a:ext cx="744499" cy="17222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type m:val="lin"/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30" name="TextBox 29"/>
            <xdr:cNvSpPr txBox="1"/>
          </xdr:nvSpPr>
          <xdr:spPr>
            <a:xfrm>
              <a:off x="3561952" y="2351484"/>
              <a:ext cx="744499" cy="17222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𝑟^∗=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∆𝑅∕∆𝑡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7</xdr:col>
      <xdr:colOff>251619</xdr:colOff>
      <xdr:row>15</xdr:row>
      <xdr:rowOff>76597</xdr:rowOff>
    </xdr:from>
    <xdr:to>
      <xdr:col>7</xdr:col>
      <xdr:colOff>284956</xdr:colOff>
      <xdr:row>18</xdr:row>
      <xdr:rowOff>112712</xdr:rowOff>
    </xdr:to>
    <xdr:cxnSp macro="">
      <xdr:nvCxnSpPr>
        <xdr:cNvPr id="31" name="Straight Arrow Connector 30"/>
        <xdr:cNvCxnSpPr/>
      </xdr:nvCxnSpPr>
      <xdr:spPr>
        <a:xfrm flipH="1">
          <a:off x="4488260" y="2398316"/>
          <a:ext cx="33337" cy="51236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E15" sqref="E15"/>
    </sheetView>
  </sheetViews>
  <sheetFormatPr defaultRowHeight="12.75" x14ac:dyDescent="0.2"/>
  <cols>
    <col min="1" max="1" width="9" customWidth="1"/>
    <col min="9" max="9" width="11.42578125" customWidth="1"/>
  </cols>
  <sheetData>
    <row r="1" spans="1:18" ht="65.2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8" s="1" customFormat="1" x14ac:dyDescent="0.2">
      <c r="A2" s="7"/>
      <c r="B2" s="7"/>
      <c r="C2" s="7"/>
      <c r="D2" s="7"/>
      <c r="E2" s="7"/>
      <c r="F2" s="7"/>
      <c r="G2" s="7"/>
      <c r="H2" s="7"/>
      <c r="I2" s="7"/>
      <c r="J2" s="2"/>
      <c r="K2" s="2"/>
      <c r="L2" s="2"/>
      <c r="M2" s="2"/>
      <c r="N2" s="2"/>
      <c r="O2" s="2"/>
      <c r="P2" s="2"/>
      <c r="Q2" s="2"/>
      <c r="R2" s="2"/>
    </row>
    <row r="3" spans="1:18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6"/>
      <c r="B4" s="6"/>
      <c r="C4" s="6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7"/>
      <c r="B5" s="7"/>
      <c r="C5" s="7"/>
      <c r="D5" s="7"/>
      <c r="E5" s="7"/>
      <c r="F5" s="7"/>
      <c r="G5" s="7"/>
      <c r="H5" s="7"/>
      <c r="I5" s="7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9"/>
      <c r="B6" s="9"/>
      <c r="C6" s="9"/>
      <c r="D6" s="9"/>
      <c r="E6" s="9"/>
      <c r="F6" s="9"/>
      <c r="G6" s="9"/>
      <c r="H6" s="9"/>
      <c r="I6" s="9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9"/>
      <c r="B7" s="9"/>
      <c r="C7" s="9"/>
      <c r="D7" s="9"/>
      <c r="E7" s="9"/>
      <c r="F7" s="9"/>
      <c r="G7" s="9"/>
      <c r="H7" s="9"/>
      <c r="I7" s="9"/>
      <c r="J7" s="4"/>
      <c r="K7" s="4"/>
      <c r="L7" s="4"/>
      <c r="M7" s="4"/>
      <c r="N7" s="4"/>
      <c r="O7" s="4"/>
      <c r="P7" s="4"/>
      <c r="Q7" s="4"/>
      <c r="R7" s="4"/>
    </row>
    <row r="8" spans="1:18" ht="16.5" customHeight="1" x14ac:dyDescent="0.2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10"/>
      <c r="B9" s="10"/>
      <c r="C9" s="10"/>
      <c r="D9" s="10"/>
      <c r="E9" s="10"/>
      <c r="F9" s="10"/>
      <c r="G9" s="10"/>
      <c r="H9" s="10"/>
      <c r="I9" s="10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</sheetData>
  <mergeCells count="1">
    <mergeCell ref="A1:I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96" zoomScaleNormal="96" workbookViewId="0">
      <selection activeCell="W32" sqref="W32"/>
    </sheetView>
  </sheetViews>
  <sheetFormatPr defaultRowHeight="12.75" x14ac:dyDescent="0.2"/>
  <sheetData>
    <row r="1" spans="1:11" x14ac:dyDescent="0.2">
      <c r="A1" s="1" t="s">
        <v>1</v>
      </c>
    </row>
    <row r="3" spans="1:11" ht="27.75" customHeight="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15.75" x14ac:dyDescent="0.3">
      <c r="A5" s="12" t="s">
        <v>2</v>
      </c>
      <c r="B5" s="13">
        <f>6*(40.9*6^-0.52)</f>
        <v>96.657577910658404</v>
      </c>
      <c r="C5" s="1" t="s">
        <v>3</v>
      </c>
    </row>
    <row r="6" spans="1:11" x14ac:dyDescent="0.2">
      <c r="A6" s="12"/>
      <c r="B6" s="13"/>
      <c r="C6" s="1"/>
    </row>
    <row r="7" spans="1:11" ht="14.25" x14ac:dyDescent="0.2">
      <c r="A7" s="17" t="s">
        <v>16</v>
      </c>
      <c r="B7" s="13"/>
      <c r="C7" s="1"/>
      <c r="G7" s="13">
        <f>B5*C15</f>
        <v>89.891547456912321</v>
      </c>
      <c r="H7" s="1" t="s">
        <v>3</v>
      </c>
    </row>
    <row r="9" spans="1:11" x14ac:dyDescent="0.2">
      <c r="A9" s="1" t="s">
        <v>5</v>
      </c>
    </row>
    <row r="11" spans="1:11" ht="14.25" x14ac:dyDescent="0.25">
      <c r="A11" s="16" t="s">
        <v>6</v>
      </c>
      <c r="B11" s="16" t="s">
        <v>7</v>
      </c>
      <c r="C11" s="16" t="s">
        <v>8</v>
      </c>
      <c r="D11" s="16" t="s">
        <v>9</v>
      </c>
      <c r="E11" s="16" t="s">
        <v>10</v>
      </c>
      <c r="F11" s="16" t="s">
        <v>11</v>
      </c>
      <c r="G11" s="16" t="s">
        <v>12</v>
      </c>
      <c r="H11" s="16" t="s">
        <v>13</v>
      </c>
    </row>
    <row r="12" spans="1:11" x14ac:dyDescent="0.2">
      <c r="A12" s="13">
        <v>1.5</v>
      </c>
      <c r="B12" s="13">
        <f>40.9*A12^-0.52</f>
        <v>33.124997433677969</v>
      </c>
      <c r="C12" s="3">
        <v>0.84</v>
      </c>
      <c r="D12" s="13">
        <f>B12*C12</f>
        <v>27.824997844289491</v>
      </c>
      <c r="E12" s="13">
        <f>A12*D12</f>
        <v>41.737496766434234</v>
      </c>
      <c r="F12" s="13">
        <f>E12</f>
        <v>41.737496766434234</v>
      </c>
      <c r="G12" s="13">
        <f>F12/1.5</f>
        <v>27.824997844289488</v>
      </c>
      <c r="H12" s="13">
        <f>G14</f>
        <v>9.8715087978166789</v>
      </c>
    </row>
    <row r="13" spans="1:11" x14ac:dyDescent="0.2">
      <c r="A13" s="13">
        <v>3</v>
      </c>
      <c r="B13" s="13">
        <f t="shared" ref="B13:B15" si="0">40.9*A13^-0.52</f>
        <v>23.100440184247887</v>
      </c>
      <c r="C13" s="3">
        <v>0.90400000000000003</v>
      </c>
      <c r="D13" s="13">
        <f t="shared" ref="D13:D15" si="1">B13*C13</f>
        <v>20.882797926560091</v>
      </c>
      <c r="E13" s="13">
        <f t="shared" ref="E13:E15" si="2">A13*D13</f>
        <v>62.648393779680276</v>
      </c>
      <c r="F13" s="13">
        <f>E13-E12</f>
        <v>20.910897013246043</v>
      </c>
      <c r="G13" s="13">
        <f t="shared" ref="G13:G15" si="3">F13/1.5</f>
        <v>13.940598008830696</v>
      </c>
      <c r="H13" s="13">
        <f>G12</f>
        <v>27.824997844289488</v>
      </c>
    </row>
    <row r="14" spans="1:11" x14ac:dyDescent="0.2">
      <c r="A14" s="13">
        <v>4.5</v>
      </c>
      <c r="B14" s="13">
        <f t="shared" si="0"/>
        <v>18.709095888020602</v>
      </c>
      <c r="C14" s="3">
        <v>0.92</v>
      </c>
      <c r="D14" s="13">
        <f t="shared" si="1"/>
        <v>17.212368216978955</v>
      </c>
      <c r="E14" s="13">
        <f t="shared" si="2"/>
        <v>77.455656976405294</v>
      </c>
      <c r="F14" s="13">
        <f t="shared" ref="F14:F15" si="4">E14-E13</f>
        <v>14.807263196725017</v>
      </c>
      <c r="G14" s="13">
        <f t="shared" si="3"/>
        <v>9.8715087978166789</v>
      </c>
      <c r="H14" s="13">
        <f>G13</f>
        <v>13.940598008830696</v>
      </c>
    </row>
    <row r="15" spans="1:11" x14ac:dyDescent="0.2">
      <c r="A15" s="13">
        <v>6</v>
      </c>
      <c r="B15" s="13">
        <f t="shared" si="0"/>
        <v>16.109596318443067</v>
      </c>
      <c r="C15" s="3">
        <v>0.93</v>
      </c>
      <c r="D15" s="13">
        <f t="shared" si="1"/>
        <v>14.981924576152053</v>
      </c>
      <c r="E15" s="13">
        <f t="shared" si="2"/>
        <v>89.891547456912321</v>
      </c>
      <c r="F15" s="13">
        <f t="shared" si="4"/>
        <v>12.435890480507027</v>
      </c>
      <c r="G15" s="13">
        <f t="shared" si="3"/>
        <v>8.2905936536713511</v>
      </c>
      <c r="H15" s="13">
        <f>G15</f>
        <v>8.2905936536713511</v>
      </c>
    </row>
    <row r="20" spans="1:17" ht="14.25" x14ac:dyDescent="0.2">
      <c r="B20" s="1" t="s">
        <v>14</v>
      </c>
      <c r="G20" s="1" t="s">
        <v>15</v>
      </c>
    </row>
    <row r="22" spans="1:17" x14ac:dyDescent="0.2">
      <c r="A22" s="1" t="s">
        <v>17</v>
      </c>
    </row>
    <row r="23" spans="1:17" x14ac:dyDescent="0.2">
      <c r="A23" s="12" t="s">
        <v>18</v>
      </c>
      <c r="B23" s="18">
        <f>1.5*(H12+H13+H14+H15)</f>
        <v>89.891547456912321</v>
      </c>
      <c r="C23" s="1" t="s">
        <v>3</v>
      </c>
    </row>
    <row r="30" spans="1:17" x14ac:dyDescent="0.2">
      <c r="Q30" s="15"/>
    </row>
  </sheetData>
  <mergeCells count="1">
    <mergeCell ref="A3:K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Enunciado</vt:lpstr>
      <vt:lpstr>Resolução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Arenga</dc:creator>
  <cp:lastModifiedBy>Paulo Guilherme Martins de Melo Matias</cp:lastModifiedBy>
  <cp:lastPrinted>2018-12-05T11:29:41Z</cp:lastPrinted>
  <dcterms:created xsi:type="dcterms:W3CDTF">2008-06-03T11:05:20Z</dcterms:created>
  <dcterms:modified xsi:type="dcterms:W3CDTF">2018-12-05T12:10:03Z</dcterms:modified>
</cp:coreProperties>
</file>